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hashank\FY 2025-26\168th\Website\"/>
    </mc:Choice>
  </mc:AlternateContent>
  <xr:revisionPtr revIDLastSave="0" documentId="8_{CC6E1647-C1ED-44E8-8426-70A9E35FE557}" xr6:coauthVersionLast="47" xr6:coauthVersionMax="47" xr10:uidLastSave="{00000000-0000-0000-0000-000000000000}"/>
  <bookViews>
    <workbookView xWindow="-120" yWindow="-120" windowWidth="29040" windowHeight="15720" xr2:uid="{76E1E9EA-90EF-4FF8-8429-1E29B7C526BA}"/>
  </bookViews>
  <sheets>
    <sheet name="BankWise Disbursement Report (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K52" i="1"/>
  <c r="D52" i="1"/>
  <c r="C52" i="1"/>
  <c r="Q51" i="1"/>
  <c r="Q52" i="1" s="1"/>
  <c r="P51" i="1"/>
  <c r="P52" i="1" s="1"/>
  <c r="O51" i="1"/>
  <c r="O52" i="1" s="1"/>
  <c r="N51" i="1"/>
  <c r="N52" i="1" s="1"/>
  <c r="M51" i="1"/>
  <c r="M52" i="1" s="1"/>
  <c r="L51" i="1"/>
  <c r="K51" i="1"/>
  <c r="J51" i="1"/>
  <c r="J52" i="1" s="1"/>
  <c r="I51" i="1"/>
  <c r="I52" i="1" s="1"/>
  <c r="H51" i="1"/>
  <c r="H52" i="1" s="1"/>
  <c r="G51" i="1"/>
  <c r="G52" i="1" s="1"/>
  <c r="F51" i="1"/>
  <c r="F52" i="1" s="1"/>
  <c r="E51" i="1"/>
  <c r="E52" i="1" s="1"/>
  <c r="D51" i="1"/>
  <c r="C5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G54" i="1" l="1"/>
</calcChain>
</file>

<file path=xl/sharedStrings.xml><?xml version="1.0" encoding="utf-8"?>
<sst xmlns="http://schemas.openxmlformats.org/spreadsheetml/2006/main" count="80" uniqueCount="64">
  <si>
    <t>Bank Type :</t>
  </si>
  <si>
    <t>State :</t>
  </si>
  <si>
    <t>Financial Year :</t>
  </si>
  <si>
    <t>2025-2026</t>
  </si>
  <si>
    <t>Bank :</t>
  </si>
  <si>
    <t>Scheme :</t>
  </si>
  <si>
    <t>Data Till Date :</t>
  </si>
  <si>
    <t>30/01/2026</t>
  </si>
  <si>
    <t>Report As On :</t>
  </si>
  <si>
    <t>PMMY Bank wise Disbursement as on 30.01.2026</t>
  </si>
  <si>
    <t>Annexure- 21</t>
  </si>
  <si>
    <t>[Amount Rs. in Crore]</t>
  </si>
  <si>
    <t>Sr No</t>
  </si>
  <si>
    <t>Bank Name</t>
  </si>
  <si>
    <t>Shishu</t>
  </si>
  <si>
    <t>Kishor</t>
  </si>
  <si>
    <t>Tarun</t>
  </si>
  <si>
    <t>TarunPlus</t>
  </si>
  <si>
    <t>Total</t>
  </si>
  <si>
    <t>(Loans up to Rs. 50,000)</t>
  </si>
  <si>
    <t>(Loans above Rs 50,000 upto Rs 5 Lakh)</t>
  </si>
  <si>
    <t>(Loans above Rs 5 lakh upto Rs 10 Lakh)</t>
  </si>
  <si>
    <t>(Loans above Rs 10 lakh upto Rs 20 Lakh)</t>
  </si>
  <si>
    <t>No Of A/Cs</t>
  </si>
  <si>
    <t>Sanction Amt</t>
  </si>
  <si>
    <t>Disbursement 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</si>
  <si>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</si>
  <si>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</si>
  <si>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</si>
  <si>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</si>
  <si>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</si>
  <si>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</si>
  <si>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</si>
  <si>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</si>
  <si>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</si>
  <si>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</si>
  <si>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</si>
  <si>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</si>
  <si>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Federal Bank</t>
  </si>
  <si>
    <t>Jammu &amp; Kashmir Bank</t>
  </si>
  <si>
    <t>Karnataka Bank</t>
  </si>
  <si>
    <t>Karur Vysya Bank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</si>
  <si>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</si>
  <si>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</si>
  <si>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</si>
  <si>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</si>
  <si>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</si>
  <si>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</si>
  <si>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</si>
  <si>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</si>
  <si>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</si>
  <si>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</si>
  <si>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</si>
  <si>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</si>
  <si>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Rajasthan Gramin Bank</t>
  </si>
  <si>
    <t>SURYODAY MICRO FINANCE LIMITED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</si>
  <si>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</si>
  <si>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</si>
  <si>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</si>
  <si>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</si>
  <si>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</si>
  <si>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ESAF Small Finance Bank</t>
  </si>
  <si>
    <t>Unity Small Finance Bank Ltd.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</si>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</sst>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1" fillId="0" borderId="0" xfId="0" applyFont="1"/>
    <xf numFmtId="2" fontId="2" fillId="0" borderId="1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30AD-3C24-432B-B11E-F0E20BEBB54B}">
  <sheetPr>
    <pageSetUpPr fitToPage="1"/>
  </sheetPr>
  <dimension ref="A1:Q54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A5" sqref="A5:Q52"/>
    </sheetView>
  </sheetViews>
  <sheetFormatPr defaultRowHeight="15" x14ac:dyDescent="0.25"/>
  <cols>
    <col min="1" max="1" width="5.5703125" customWidth="1"/>
    <col min="2" max="2" width="32.5703125" bestFit="1" customWidth="1"/>
    <col min="3" max="3" width="14.5703125" customWidth="1"/>
    <col min="4" max="4" width="11.28515625" customWidth="1"/>
    <col min="5" max="5" width="16.28515625" customWidth="1"/>
    <col min="6" max="6" width="10.85546875" customWidth="1"/>
    <col min="7" max="7" width="11.140625" customWidth="1"/>
    <col min="8" max="8" width="16.7109375" customWidth="1"/>
    <col min="9" max="9" width="10.85546875" customWidth="1"/>
    <col min="10" max="10" width="10.7109375" customWidth="1"/>
    <col min="11" max="11" width="16.85546875" customWidth="1"/>
    <col min="12" max="12" width="10.85546875" customWidth="1"/>
    <col min="13" max="13" width="11.140625" customWidth="1"/>
    <col min="14" max="14" width="17" customWidth="1"/>
    <col min="15" max="15" width="10.85546875" bestFit="1" customWidth="1"/>
    <col min="16" max="16" width="10.85546875" customWidth="1"/>
    <col min="17" max="17" width="16.570312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7" ht="30" x14ac:dyDescent="0.25">
      <c r="A2" s="1" t="s">
        <v>4</v>
      </c>
      <c r="B2" s="1" t="s">
        <v>5</v>
      </c>
      <c r="C2" s="1" t="s">
        <v>6</v>
      </c>
      <c r="D2" s="1" t="s">
        <v>7</v>
      </c>
    </row>
    <row r="3" spans="1:17" ht="60" x14ac:dyDescent="0.25">
      <c r="A3" s="1" t="s">
        <v>8</v>
      </c>
    </row>
    <row r="4" spans="1:17" x14ac:dyDescent="0.25">
      <c r="A4" s="1"/>
    </row>
    <row r="5" spans="1:17" ht="15.75" x14ac:dyDescent="0.25">
      <c r="A5" s="2" t="s">
        <v>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 t="s">
        <v>10</v>
      </c>
      <c r="Q6" s="4"/>
    </row>
    <row r="7" spans="1:17" ht="15.75" x14ac:dyDescent="0.25">
      <c r="A7" s="5" t="s">
        <v>11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</row>
    <row r="8" spans="1:17" ht="15" customHeight="1" x14ac:dyDescent="0.25">
      <c r="A8" s="8" t="s">
        <v>12</v>
      </c>
      <c r="B8" s="8" t="s">
        <v>13</v>
      </c>
      <c r="C8" s="9" t="s">
        <v>14</v>
      </c>
      <c r="D8" s="10"/>
      <c r="E8" s="11"/>
      <c r="F8" s="9" t="s">
        <v>15</v>
      </c>
      <c r="G8" s="10"/>
      <c r="H8" s="11"/>
      <c r="I8" s="9" t="s">
        <v>16</v>
      </c>
      <c r="J8" s="10"/>
      <c r="K8" s="11"/>
      <c r="L8" s="9" t="s">
        <v>17</v>
      </c>
      <c r="M8" s="10"/>
      <c r="N8" s="11"/>
      <c r="O8" s="9" t="s">
        <v>18</v>
      </c>
      <c r="P8" s="10"/>
      <c r="Q8" s="11"/>
    </row>
    <row r="9" spans="1:17" ht="15" customHeight="1" x14ac:dyDescent="0.25">
      <c r="A9" s="12"/>
      <c r="B9" s="12"/>
      <c r="C9" s="13" t="s">
        <v>19</v>
      </c>
      <c r="D9" s="14"/>
      <c r="E9" s="15"/>
      <c r="F9" s="13" t="s">
        <v>20</v>
      </c>
      <c r="G9" s="14"/>
      <c r="H9" s="15"/>
      <c r="I9" s="13" t="s">
        <v>21</v>
      </c>
      <c r="J9" s="14"/>
      <c r="K9" s="15"/>
      <c r="L9" s="13" t="s">
        <v>22</v>
      </c>
      <c r="M9" s="14"/>
      <c r="N9" s="15"/>
      <c r="O9" s="13"/>
      <c r="P9" s="14"/>
      <c r="Q9" s="15"/>
    </row>
    <row r="10" spans="1:17" ht="31.5" x14ac:dyDescent="0.25">
      <c r="A10" s="16"/>
      <c r="B10" s="16"/>
      <c r="C10" s="17" t="s">
        <v>23</v>
      </c>
      <c r="D10" s="17" t="s">
        <v>24</v>
      </c>
      <c r="E10" s="17" t="s">
        <v>25</v>
      </c>
      <c r="F10" s="17" t="s">
        <v>23</v>
      </c>
      <c r="G10" s="17" t="s">
        <v>24</v>
      </c>
      <c r="H10" s="17" t="s">
        <v>25</v>
      </c>
      <c r="I10" s="17" t="s">
        <v>23</v>
      </c>
      <c r="J10" s="17" t="s">
        <v>24</v>
      </c>
      <c r="K10" s="17" t="s">
        <v>25</v>
      </c>
      <c r="L10" s="17" t="s">
        <v>23</v>
      </c>
      <c r="M10" s="17" t="s">
        <v>24</v>
      </c>
      <c r="N10" s="17" t="s">
        <v>25</v>
      </c>
      <c r="O10" s="17" t="s">
        <v>23</v>
      </c>
      <c r="P10" s="17" t="s">
        <v>24</v>
      </c>
      <c r="Q10" s="17" t="s">
        <v>25</v>
      </c>
    </row>
    <row r="11" spans="1:17" ht="15.75" x14ac:dyDescent="0.25">
      <c r="A11" s="18">
        <v>1.1000000000000001</v>
      </c>
      <c r="B11" s="18" t="s">
        <v>26</v>
      </c>
      <c r="C11" s="19">
        <v>19286</v>
      </c>
      <c r="D11" s="19">
        <v>47.29</v>
      </c>
      <c r="E11" s="19">
        <v>47.28</v>
      </c>
      <c r="F11" s="19">
        <v>23903</v>
      </c>
      <c r="G11" s="19">
        <v>583.6</v>
      </c>
      <c r="H11" s="19">
        <v>582.77</v>
      </c>
      <c r="I11" s="19">
        <v>11981</v>
      </c>
      <c r="J11" s="19">
        <v>977.6</v>
      </c>
      <c r="K11" s="19">
        <v>976.4</v>
      </c>
      <c r="L11" s="19">
        <v>1925</v>
      </c>
      <c r="M11" s="19">
        <v>282.10000000000002</v>
      </c>
      <c r="N11" s="19">
        <v>282.08</v>
      </c>
      <c r="O11" s="19">
        <v>57095</v>
      </c>
      <c r="P11" s="19">
        <v>1890.59</v>
      </c>
      <c r="Q11" s="19">
        <v>1888.54</v>
      </c>
    </row>
    <row r="12" spans="1:17" ht="15.75" x14ac:dyDescent="0.25">
      <c r="A12" s="18">
        <v>2.1</v>
      </c>
      <c r="B12" s="18" t="s">
        <v>27</v>
      </c>
      <c r="C12" s="19">
        <v>16269</v>
      </c>
      <c r="D12" s="19">
        <v>35.51</v>
      </c>
      <c r="E12" s="19">
        <v>34.549999999999997</v>
      </c>
      <c r="F12" s="19">
        <v>22912</v>
      </c>
      <c r="G12" s="19">
        <v>629.03</v>
      </c>
      <c r="H12" s="19">
        <v>627.48</v>
      </c>
      <c r="I12" s="19">
        <v>12536</v>
      </c>
      <c r="J12" s="19">
        <v>1099.79</v>
      </c>
      <c r="K12" s="19">
        <v>1098.95</v>
      </c>
      <c r="L12" s="19">
        <v>1002</v>
      </c>
      <c r="M12" s="19">
        <v>180.72</v>
      </c>
      <c r="N12" s="19">
        <v>180.61</v>
      </c>
      <c r="O12" s="19">
        <v>52719</v>
      </c>
      <c r="P12" s="19">
        <v>1945.05</v>
      </c>
      <c r="Q12" s="19">
        <v>1941.59</v>
      </c>
    </row>
    <row r="13" spans="1:17" ht="15.75" x14ac:dyDescent="0.25">
      <c r="A13" s="18">
        <v>2.2000000000000002</v>
      </c>
      <c r="B13" s="18" t="s">
        <v>28</v>
      </c>
      <c r="C13" s="19">
        <v>1007</v>
      </c>
      <c r="D13" s="19">
        <v>2.76</v>
      </c>
      <c r="E13" s="19">
        <v>2.54</v>
      </c>
      <c r="F13" s="19">
        <v>5678</v>
      </c>
      <c r="G13" s="19">
        <v>110.68</v>
      </c>
      <c r="H13" s="19">
        <v>100.95</v>
      </c>
      <c r="I13" s="19">
        <v>2279</v>
      </c>
      <c r="J13" s="19">
        <v>163.34</v>
      </c>
      <c r="K13" s="19">
        <v>102.63</v>
      </c>
      <c r="L13" s="19">
        <v>1</v>
      </c>
      <c r="M13" s="19">
        <v>0.2</v>
      </c>
      <c r="N13" s="19">
        <v>0</v>
      </c>
      <c r="O13" s="19">
        <v>8965</v>
      </c>
      <c r="P13" s="19">
        <v>276.99</v>
      </c>
      <c r="Q13" s="19">
        <v>206.12</v>
      </c>
    </row>
    <row r="14" spans="1:17" ht="15.75" x14ac:dyDescent="0.25">
      <c r="A14" s="18">
        <v>2.2999999999999998</v>
      </c>
      <c r="B14" s="18" t="s">
        <v>29</v>
      </c>
      <c r="C14" s="19">
        <v>18128</v>
      </c>
      <c r="D14" s="19">
        <v>59.38</v>
      </c>
      <c r="E14" s="19">
        <v>59.38</v>
      </c>
      <c r="F14" s="19">
        <v>22425</v>
      </c>
      <c r="G14" s="19">
        <v>259.95</v>
      </c>
      <c r="H14" s="19">
        <v>259.92</v>
      </c>
      <c r="I14" s="19">
        <v>478</v>
      </c>
      <c r="J14" s="19">
        <v>32.380000000000003</v>
      </c>
      <c r="K14" s="19">
        <v>32.380000000000003</v>
      </c>
      <c r="L14" s="19">
        <v>62</v>
      </c>
      <c r="M14" s="19">
        <v>7.76</v>
      </c>
      <c r="N14" s="19">
        <v>7.76</v>
      </c>
      <c r="O14" s="19">
        <v>41093</v>
      </c>
      <c r="P14" s="19">
        <v>359.46</v>
      </c>
      <c r="Q14" s="19">
        <v>359.43</v>
      </c>
    </row>
    <row r="15" spans="1:17" ht="15.75" x14ac:dyDescent="0.25">
      <c r="A15" s="18">
        <v>2.4</v>
      </c>
      <c r="B15" s="18" t="s">
        <v>30</v>
      </c>
      <c r="C15" s="19">
        <v>3081</v>
      </c>
      <c r="D15" s="19">
        <v>7.74</v>
      </c>
      <c r="E15" s="19">
        <v>7.73</v>
      </c>
      <c r="F15" s="19">
        <v>7558</v>
      </c>
      <c r="G15" s="19">
        <v>197.85</v>
      </c>
      <c r="H15" s="19">
        <v>197.33</v>
      </c>
      <c r="I15" s="19">
        <v>3920</v>
      </c>
      <c r="J15" s="19">
        <v>342.52</v>
      </c>
      <c r="K15" s="19">
        <v>342.07</v>
      </c>
      <c r="L15" s="19">
        <v>11</v>
      </c>
      <c r="M15" s="19">
        <v>2.0099999999999998</v>
      </c>
      <c r="N15" s="19">
        <v>2.0099999999999998</v>
      </c>
      <c r="O15" s="19">
        <v>14570</v>
      </c>
      <c r="P15" s="19">
        <v>550.12</v>
      </c>
      <c r="Q15" s="19">
        <v>549.14</v>
      </c>
    </row>
    <row r="16" spans="1:17" ht="15.75" x14ac:dyDescent="0.25">
      <c r="A16" s="18">
        <v>2.5</v>
      </c>
      <c r="B16" s="18" t="s">
        <v>31</v>
      </c>
      <c r="C16" s="19">
        <v>866</v>
      </c>
      <c r="D16" s="19">
        <v>2.4</v>
      </c>
      <c r="E16" s="19">
        <v>2.17</v>
      </c>
      <c r="F16" s="19">
        <v>3693</v>
      </c>
      <c r="G16" s="19">
        <v>78.069999999999993</v>
      </c>
      <c r="H16" s="19">
        <v>74</v>
      </c>
      <c r="I16" s="19">
        <v>1464</v>
      </c>
      <c r="J16" s="19">
        <v>122.45</v>
      </c>
      <c r="K16" s="19">
        <v>117.24</v>
      </c>
      <c r="L16" s="19">
        <v>9</v>
      </c>
      <c r="M16" s="19">
        <v>1.56</v>
      </c>
      <c r="N16" s="19">
        <v>1.21</v>
      </c>
      <c r="O16" s="19">
        <v>6032</v>
      </c>
      <c r="P16" s="19">
        <v>204.48</v>
      </c>
      <c r="Q16" s="19">
        <v>194.62</v>
      </c>
    </row>
    <row r="17" spans="1:17" ht="15.75" x14ac:dyDescent="0.25">
      <c r="A17" s="18">
        <v>2.6</v>
      </c>
      <c r="B17" s="18" t="s">
        <v>32</v>
      </c>
      <c r="C17" s="19">
        <v>225</v>
      </c>
      <c r="D17" s="19">
        <v>0.9</v>
      </c>
      <c r="E17" s="19">
        <v>0.9</v>
      </c>
      <c r="F17" s="19">
        <v>1852</v>
      </c>
      <c r="G17" s="19">
        <v>36.020000000000003</v>
      </c>
      <c r="H17" s="19">
        <v>36.020000000000003</v>
      </c>
      <c r="I17" s="19">
        <v>799</v>
      </c>
      <c r="J17" s="19">
        <v>66.150000000000006</v>
      </c>
      <c r="K17" s="19">
        <v>66.150000000000006</v>
      </c>
      <c r="L17" s="19">
        <v>91</v>
      </c>
      <c r="M17" s="19">
        <v>14.37</v>
      </c>
      <c r="N17" s="19">
        <v>14.37</v>
      </c>
      <c r="O17" s="19">
        <v>2967</v>
      </c>
      <c r="P17" s="19">
        <v>117.45</v>
      </c>
      <c r="Q17" s="19">
        <v>117.45</v>
      </c>
    </row>
    <row r="18" spans="1:17" ht="15.75" x14ac:dyDescent="0.25">
      <c r="A18" s="18">
        <v>2.7</v>
      </c>
      <c r="B18" s="18" t="s">
        <v>33</v>
      </c>
      <c r="C18" s="19">
        <v>1177</v>
      </c>
      <c r="D18" s="19">
        <v>3.13</v>
      </c>
      <c r="E18" s="19">
        <v>3.11</v>
      </c>
      <c r="F18" s="19">
        <v>715</v>
      </c>
      <c r="G18" s="19">
        <v>18.489999999999998</v>
      </c>
      <c r="H18" s="19">
        <v>18.37</v>
      </c>
      <c r="I18" s="19">
        <v>345</v>
      </c>
      <c r="J18" s="19">
        <v>26.66</v>
      </c>
      <c r="K18" s="19">
        <v>26.05</v>
      </c>
      <c r="L18" s="19">
        <v>6</v>
      </c>
      <c r="M18" s="19">
        <v>0.7</v>
      </c>
      <c r="N18" s="19">
        <v>0.66</v>
      </c>
      <c r="O18" s="19">
        <v>2243</v>
      </c>
      <c r="P18" s="19">
        <v>48.97</v>
      </c>
      <c r="Q18" s="19">
        <v>48.2</v>
      </c>
    </row>
    <row r="19" spans="1:17" ht="15.75" x14ac:dyDescent="0.25">
      <c r="A19" s="18">
        <v>2.8</v>
      </c>
      <c r="B19" s="18" t="s">
        <v>34</v>
      </c>
      <c r="C19" s="19">
        <v>3907</v>
      </c>
      <c r="D19" s="19">
        <v>15.1</v>
      </c>
      <c r="E19" s="19">
        <v>14.63</v>
      </c>
      <c r="F19" s="19">
        <v>19694</v>
      </c>
      <c r="G19" s="19">
        <v>462.42</v>
      </c>
      <c r="H19" s="19">
        <v>421.74</v>
      </c>
      <c r="I19" s="19">
        <v>7781</v>
      </c>
      <c r="J19" s="19">
        <v>654.99</v>
      </c>
      <c r="K19" s="19">
        <v>647.19000000000005</v>
      </c>
      <c r="L19" s="19">
        <v>128</v>
      </c>
      <c r="M19" s="19">
        <v>8.81</v>
      </c>
      <c r="N19" s="19">
        <v>8.59</v>
      </c>
      <c r="O19" s="19">
        <v>31510</v>
      </c>
      <c r="P19" s="19">
        <v>1141.31</v>
      </c>
      <c r="Q19" s="19">
        <v>1092.1500000000001</v>
      </c>
    </row>
    <row r="20" spans="1:17" ht="15.75" x14ac:dyDescent="0.25">
      <c r="A20" s="18">
        <v>2.9</v>
      </c>
      <c r="B20" s="18" t="s">
        <v>35</v>
      </c>
      <c r="C20" s="19">
        <v>2159</v>
      </c>
      <c r="D20" s="19">
        <v>6.18</v>
      </c>
      <c r="E20" s="19">
        <v>5.58</v>
      </c>
      <c r="F20" s="19">
        <v>11867</v>
      </c>
      <c r="G20" s="19">
        <v>259.20999999999998</v>
      </c>
      <c r="H20" s="19">
        <v>249.42</v>
      </c>
      <c r="I20" s="19">
        <v>2624</v>
      </c>
      <c r="J20" s="19">
        <v>221.24</v>
      </c>
      <c r="K20" s="19">
        <v>205.33</v>
      </c>
      <c r="L20" s="19">
        <v>7</v>
      </c>
      <c r="M20" s="19">
        <v>1.35</v>
      </c>
      <c r="N20" s="19">
        <v>1.35</v>
      </c>
      <c r="O20" s="19">
        <v>16657</v>
      </c>
      <c r="P20" s="19">
        <v>487.98</v>
      </c>
      <c r="Q20" s="19">
        <v>461.68</v>
      </c>
    </row>
    <row r="21" spans="1:17" ht="15.75" x14ac:dyDescent="0.25">
      <c r="A21" s="18">
        <v>2.1</v>
      </c>
      <c r="B21" s="18" t="s">
        <v>36</v>
      </c>
      <c r="C21" s="19">
        <v>240</v>
      </c>
      <c r="D21" s="19">
        <v>0.98</v>
      </c>
      <c r="E21" s="19">
        <v>0.97</v>
      </c>
      <c r="F21" s="19">
        <v>1512</v>
      </c>
      <c r="G21" s="19">
        <v>44.04</v>
      </c>
      <c r="H21" s="19">
        <v>43.91</v>
      </c>
      <c r="I21" s="19">
        <v>785</v>
      </c>
      <c r="J21" s="19">
        <v>65.680000000000007</v>
      </c>
      <c r="K21" s="19">
        <v>65.48</v>
      </c>
      <c r="L21" s="19">
        <v>1</v>
      </c>
      <c r="M21" s="19">
        <v>0.2</v>
      </c>
      <c r="N21" s="19">
        <v>0.2</v>
      </c>
      <c r="O21" s="19">
        <v>2538</v>
      </c>
      <c r="P21" s="19">
        <v>110.89</v>
      </c>
      <c r="Q21" s="19">
        <v>110.56</v>
      </c>
    </row>
    <row r="22" spans="1:17" ht="15.75" x14ac:dyDescent="0.25">
      <c r="A22" s="18">
        <v>2.11</v>
      </c>
      <c r="B22" s="18" t="s">
        <v>37</v>
      </c>
      <c r="C22" s="19">
        <v>1448</v>
      </c>
      <c r="D22" s="19">
        <v>4.42</v>
      </c>
      <c r="E22" s="19">
        <v>3.93</v>
      </c>
      <c r="F22" s="19">
        <v>4858</v>
      </c>
      <c r="G22" s="19">
        <v>119.42</v>
      </c>
      <c r="H22" s="19">
        <v>118.64</v>
      </c>
      <c r="I22" s="19">
        <v>2568</v>
      </c>
      <c r="J22" s="19">
        <v>212.64</v>
      </c>
      <c r="K22" s="19">
        <v>208.16</v>
      </c>
      <c r="L22" s="19">
        <v>51</v>
      </c>
      <c r="M22" s="19">
        <v>8.23</v>
      </c>
      <c r="N22" s="19">
        <v>8.23</v>
      </c>
      <c r="O22" s="19">
        <v>8925</v>
      </c>
      <c r="P22" s="19">
        <v>344.7</v>
      </c>
      <c r="Q22" s="19">
        <v>338.96</v>
      </c>
    </row>
    <row r="23" spans="1:17" s="21" customFormat="1" ht="15.75" x14ac:dyDescent="0.25">
      <c r="A23" s="20"/>
      <c r="B23" s="20" t="s">
        <v>18</v>
      </c>
      <c r="C23" s="20">
        <f>SUM(C11:C22)</f>
        <v>67793</v>
      </c>
      <c r="D23" s="20">
        <f t="shared" ref="D23:Q23" si="0">SUM(D11:D22)</f>
        <v>185.79</v>
      </c>
      <c r="E23" s="20">
        <f t="shared" si="0"/>
        <v>182.77</v>
      </c>
      <c r="F23" s="20">
        <f t="shared" si="0"/>
        <v>126667</v>
      </c>
      <c r="G23" s="20">
        <f t="shared" si="0"/>
        <v>2798.78</v>
      </c>
      <c r="H23" s="20">
        <f t="shared" si="0"/>
        <v>2730.5499999999997</v>
      </c>
      <c r="I23" s="20">
        <f t="shared" si="0"/>
        <v>47560</v>
      </c>
      <c r="J23" s="20">
        <f t="shared" si="0"/>
        <v>3985.4399999999996</v>
      </c>
      <c r="K23" s="20">
        <f t="shared" si="0"/>
        <v>3888.03</v>
      </c>
      <c r="L23" s="20">
        <f t="shared" si="0"/>
        <v>3294</v>
      </c>
      <c r="M23" s="20">
        <f t="shared" si="0"/>
        <v>508.01000000000005</v>
      </c>
      <c r="N23" s="20">
        <f t="shared" si="0"/>
        <v>507.07</v>
      </c>
      <c r="O23" s="20">
        <f t="shared" si="0"/>
        <v>245314</v>
      </c>
      <c r="P23" s="20">
        <f t="shared" si="0"/>
        <v>7477.99</v>
      </c>
      <c r="Q23" s="20">
        <f t="shared" si="0"/>
        <v>7308.4400000000005</v>
      </c>
    </row>
    <row r="24" spans="1:17" ht="15.75" x14ac:dyDescent="0.25">
      <c r="A24" s="18">
        <v>3.1</v>
      </c>
      <c r="B24" s="18" t="s">
        <v>38</v>
      </c>
      <c r="C24" s="19">
        <v>2</v>
      </c>
      <c r="D24" s="19">
        <v>0.01</v>
      </c>
      <c r="E24" s="19">
        <v>0</v>
      </c>
      <c r="F24" s="19">
        <v>13</v>
      </c>
      <c r="G24" s="19">
        <v>0.41</v>
      </c>
      <c r="H24" s="19">
        <v>0.37</v>
      </c>
      <c r="I24" s="19">
        <v>14</v>
      </c>
      <c r="J24" s="19">
        <v>1.05</v>
      </c>
      <c r="K24" s="19">
        <v>0.94</v>
      </c>
      <c r="L24" s="19">
        <v>0</v>
      </c>
      <c r="M24" s="19">
        <v>0</v>
      </c>
      <c r="N24" s="19">
        <v>0</v>
      </c>
      <c r="O24" s="19">
        <v>29</v>
      </c>
      <c r="P24" s="19">
        <v>1.48</v>
      </c>
      <c r="Q24" s="19">
        <v>1.31</v>
      </c>
    </row>
    <row r="25" spans="1:17" ht="15.75" x14ac:dyDescent="0.25">
      <c r="A25" s="18">
        <v>3.2</v>
      </c>
      <c r="B25" s="18" t="s">
        <v>39</v>
      </c>
      <c r="C25" s="19">
        <v>2</v>
      </c>
      <c r="D25" s="19">
        <v>0</v>
      </c>
      <c r="E25" s="19">
        <v>0</v>
      </c>
      <c r="F25" s="19">
        <v>10</v>
      </c>
      <c r="G25" s="19">
        <v>0.44</v>
      </c>
      <c r="H25" s="19">
        <v>0.44</v>
      </c>
      <c r="I25" s="19">
        <v>10</v>
      </c>
      <c r="J25" s="19">
        <v>0.77</v>
      </c>
      <c r="K25" s="19">
        <v>0.77</v>
      </c>
      <c r="L25" s="19">
        <v>0</v>
      </c>
      <c r="M25" s="19">
        <v>0</v>
      </c>
      <c r="N25" s="19">
        <v>0</v>
      </c>
      <c r="O25" s="19">
        <v>22</v>
      </c>
      <c r="P25" s="19">
        <v>1.21</v>
      </c>
      <c r="Q25" s="19">
        <v>1.21</v>
      </c>
    </row>
    <row r="26" spans="1:17" ht="15.75" x14ac:dyDescent="0.25">
      <c r="A26" s="18">
        <v>3.3</v>
      </c>
      <c r="B26" s="18" t="s">
        <v>40</v>
      </c>
      <c r="C26" s="19">
        <v>29</v>
      </c>
      <c r="D26" s="19">
        <v>7.0000000000000007E-2</v>
      </c>
      <c r="E26" s="19">
        <v>0.01</v>
      </c>
      <c r="F26" s="19">
        <v>92</v>
      </c>
      <c r="G26" s="19">
        <v>2.74</v>
      </c>
      <c r="H26" s="19">
        <v>0.53</v>
      </c>
      <c r="I26" s="19">
        <v>27</v>
      </c>
      <c r="J26" s="19">
        <v>2.27</v>
      </c>
      <c r="K26" s="19">
        <v>1.4</v>
      </c>
      <c r="L26" s="19">
        <v>0</v>
      </c>
      <c r="M26" s="19">
        <v>0</v>
      </c>
      <c r="N26" s="19">
        <v>0</v>
      </c>
      <c r="O26" s="19">
        <v>148</v>
      </c>
      <c r="P26" s="19">
        <v>5.08</v>
      </c>
      <c r="Q26" s="19">
        <v>1.93</v>
      </c>
    </row>
    <row r="27" spans="1:17" ht="15.75" x14ac:dyDescent="0.25">
      <c r="A27" s="18">
        <v>3.4</v>
      </c>
      <c r="B27" s="18" t="s">
        <v>41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</row>
    <row r="28" spans="1:17" ht="15.75" x14ac:dyDescent="0.25">
      <c r="A28" s="18">
        <v>3.5</v>
      </c>
      <c r="B28" s="18" t="s">
        <v>42</v>
      </c>
      <c r="C28" s="19">
        <v>30732</v>
      </c>
      <c r="D28" s="19">
        <v>130.72999999999999</v>
      </c>
      <c r="E28" s="19">
        <v>130.72999999999999</v>
      </c>
      <c r="F28" s="19">
        <v>105850</v>
      </c>
      <c r="G28" s="19">
        <v>670.45</v>
      </c>
      <c r="H28" s="19">
        <v>670.45</v>
      </c>
      <c r="I28" s="19">
        <v>5</v>
      </c>
      <c r="J28" s="19">
        <v>0.28000000000000003</v>
      </c>
      <c r="K28" s="19">
        <v>0.28000000000000003</v>
      </c>
      <c r="L28" s="19">
        <v>0</v>
      </c>
      <c r="M28" s="19">
        <v>0</v>
      </c>
      <c r="N28" s="19">
        <v>0</v>
      </c>
      <c r="O28" s="19">
        <v>136587</v>
      </c>
      <c r="P28" s="19">
        <v>801.46</v>
      </c>
      <c r="Q28" s="19">
        <v>801.46</v>
      </c>
    </row>
    <row r="29" spans="1:17" ht="15.75" x14ac:dyDescent="0.25">
      <c r="A29" s="18">
        <v>3.6</v>
      </c>
      <c r="B29" s="18" t="s">
        <v>43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4</v>
      </c>
      <c r="J29" s="19">
        <v>0.4</v>
      </c>
      <c r="K29" s="19">
        <v>0.4</v>
      </c>
      <c r="L29" s="19">
        <v>0</v>
      </c>
      <c r="M29" s="19">
        <v>0</v>
      </c>
      <c r="N29" s="19">
        <v>0</v>
      </c>
      <c r="O29" s="19">
        <v>4</v>
      </c>
      <c r="P29" s="19">
        <v>0.4</v>
      </c>
      <c r="Q29" s="19">
        <v>0.4</v>
      </c>
    </row>
    <row r="30" spans="1:17" ht="15.75" x14ac:dyDescent="0.25">
      <c r="A30" s="18">
        <v>3.7</v>
      </c>
      <c r="B30" s="18" t="s">
        <v>44</v>
      </c>
      <c r="C30" s="19">
        <v>371</v>
      </c>
      <c r="D30" s="19">
        <v>1.53</v>
      </c>
      <c r="E30" s="19">
        <v>1.42</v>
      </c>
      <c r="F30" s="19">
        <v>24010</v>
      </c>
      <c r="G30" s="19">
        <v>801.75</v>
      </c>
      <c r="H30" s="19">
        <v>787.13</v>
      </c>
      <c r="I30" s="19">
        <v>7047</v>
      </c>
      <c r="J30" s="19">
        <v>486.57</v>
      </c>
      <c r="K30" s="19">
        <v>476.29</v>
      </c>
      <c r="L30" s="19">
        <v>355</v>
      </c>
      <c r="M30" s="19">
        <v>50.42</v>
      </c>
      <c r="N30" s="19">
        <v>49.83</v>
      </c>
      <c r="O30" s="19">
        <v>31783</v>
      </c>
      <c r="P30" s="19">
        <v>1340.28</v>
      </c>
      <c r="Q30" s="19">
        <v>1314.67</v>
      </c>
    </row>
    <row r="31" spans="1:17" ht="15.75" x14ac:dyDescent="0.25">
      <c r="A31" s="18">
        <v>3.8</v>
      </c>
      <c r="B31" s="18" t="s">
        <v>45</v>
      </c>
      <c r="C31" s="19">
        <v>37525</v>
      </c>
      <c r="D31" s="19">
        <v>144.71</v>
      </c>
      <c r="E31" s="19">
        <v>144.69</v>
      </c>
      <c r="F31" s="19">
        <v>36531</v>
      </c>
      <c r="G31" s="19">
        <v>343.54</v>
      </c>
      <c r="H31" s="19">
        <v>334.07</v>
      </c>
      <c r="I31" s="19">
        <v>1590</v>
      </c>
      <c r="J31" s="19">
        <v>120.31</v>
      </c>
      <c r="K31" s="19">
        <v>109.85</v>
      </c>
      <c r="L31" s="19">
        <v>47</v>
      </c>
      <c r="M31" s="19">
        <v>6.73</v>
      </c>
      <c r="N31" s="19">
        <v>6.73</v>
      </c>
      <c r="O31" s="19">
        <v>75693</v>
      </c>
      <c r="P31" s="19">
        <v>615.29</v>
      </c>
      <c r="Q31" s="19">
        <v>595.34</v>
      </c>
    </row>
    <row r="32" spans="1:17" ht="15.75" x14ac:dyDescent="0.25">
      <c r="A32" s="18">
        <v>3.9</v>
      </c>
      <c r="B32" s="18" t="s">
        <v>46</v>
      </c>
      <c r="C32" s="19">
        <v>59756</v>
      </c>
      <c r="D32" s="19">
        <v>211.85</v>
      </c>
      <c r="E32" s="19">
        <v>211.85</v>
      </c>
      <c r="F32" s="19">
        <v>60812</v>
      </c>
      <c r="G32" s="19">
        <v>655.57</v>
      </c>
      <c r="H32" s="19">
        <v>655.57</v>
      </c>
      <c r="I32" s="19">
        <v>1506</v>
      </c>
      <c r="J32" s="19">
        <v>93.86</v>
      </c>
      <c r="K32" s="19">
        <v>93.86</v>
      </c>
      <c r="L32" s="19">
        <v>0</v>
      </c>
      <c r="M32" s="19">
        <v>0</v>
      </c>
      <c r="N32" s="19">
        <v>0</v>
      </c>
      <c r="O32" s="19">
        <v>122074</v>
      </c>
      <c r="P32" s="19">
        <v>961.28</v>
      </c>
      <c r="Q32" s="19">
        <v>961.28</v>
      </c>
    </row>
    <row r="33" spans="1:17" ht="15.75" x14ac:dyDescent="0.25">
      <c r="A33" s="18">
        <v>3.1</v>
      </c>
      <c r="B33" s="18" t="s">
        <v>47</v>
      </c>
      <c r="C33" s="19">
        <v>8712</v>
      </c>
      <c r="D33" s="19">
        <v>41.08</v>
      </c>
      <c r="E33" s="19">
        <v>37.81</v>
      </c>
      <c r="F33" s="19">
        <v>18569</v>
      </c>
      <c r="G33" s="19">
        <v>141.9</v>
      </c>
      <c r="H33" s="19">
        <v>138.66999999999999</v>
      </c>
      <c r="I33" s="19">
        <v>455</v>
      </c>
      <c r="J33" s="19">
        <v>33.6</v>
      </c>
      <c r="K33" s="19">
        <v>32.67</v>
      </c>
      <c r="L33" s="19">
        <v>0</v>
      </c>
      <c r="M33" s="19">
        <v>0</v>
      </c>
      <c r="N33" s="19">
        <v>0</v>
      </c>
      <c r="O33" s="19">
        <v>27736</v>
      </c>
      <c r="P33" s="19">
        <v>216.58</v>
      </c>
      <c r="Q33" s="19">
        <v>209.15</v>
      </c>
    </row>
    <row r="34" spans="1:17" ht="15.75" x14ac:dyDescent="0.25">
      <c r="A34" s="18">
        <v>3.11</v>
      </c>
      <c r="B34" s="18" t="s">
        <v>48</v>
      </c>
      <c r="C34" s="19">
        <v>7179</v>
      </c>
      <c r="D34" s="19">
        <v>30.98</v>
      </c>
      <c r="E34" s="19">
        <v>30.98</v>
      </c>
      <c r="F34" s="19">
        <v>22944</v>
      </c>
      <c r="G34" s="19">
        <v>470.56</v>
      </c>
      <c r="H34" s="19">
        <v>470.56</v>
      </c>
      <c r="I34" s="19">
        <v>6286</v>
      </c>
      <c r="J34" s="19">
        <v>458.98</v>
      </c>
      <c r="K34" s="19">
        <v>458.98</v>
      </c>
      <c r="L34" s="19">
        <v>61</v>
      </c>
      <c r="M34" s="19">
        <v>8.64</v>
      </c>
      <c r="N34" s="19">
        <v>8.64</v>
      </c>
      <c r="O34" s="19">
        <v>36470</v>
      </c>
      <c r="P34" s="19">
        <v>969.15</v>
      </c>
      <c r="Q34" s="19">
        <v>969.15</v>
      </c>
    </row>
    <row r="35" spans="1:17" ht="15.75" x14ac:dyDescent="0.25">
      <c r="A35" s="18">
        <v>3.12</v>
      </c>
      <c r="B35" s="18" t="s">
        <v>49</v>
      </c>
      <c r="C35" s="19">
        <v>1642</v>
      </c>
      <c r="D35" s="19">
        <v>6.77</v>
      </c>
      <c r="E35" s="19">
        <v>6.77</v>
      </c>
      <c r="F35" s="19">
        <v>204</v>
      </c>
      <c r="G35" s="19">
        <v>1.35</v>
      </c>
      <c r="H35" s="19">
        <v>1.35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1846</v>
      </c>
      <c r="P35" s="19">
        <v>8.1199999999999992</v>
      </c>
      <c r="Q35" s="19">
        <v>8.1199999999999992</v>
      </c>
    </row>
    <row r="36" spans="1:17" ht="15.75" x14ac:dyDescent="0.25">
      <c r="A36" s="18">
        <v>3.13</v>
      </c>
      <c r="B36" s="18" t="s">
        <v>50</v>
      </c>
      <c r="C36" s="19">
        <v>4338</v>
      </c>
      <c r="D36" s="19">
        <v>17.61</v>
      </c>
      <c r="E36" s="19">
        <v>17.61</v>
      </c>
      <c r="F36" s="19">
        <v>14357</v>
      </c>
      <c r="G36" s="19">
        <v>93.02</v>
      </c>
      <c r="H36" s="19">
        <v>93.02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18695</v>
      </c>
      <c r="P36" s="19">
        <v>110.63</v>
      </c>
      <c r="Q36" s="19">
        <v>110.63</v>
      </c>
    </row>
    <row r="37" spans="1:17" ht="15.75" x14ac:dyDescent="0.25">
      <c r="A37" s="18">
        <v>3.14</v>
      </c>
      <c r="B37" s="18" t="s">
        <v>51</v>
      </c>
      <c r="C37" s="19">
        <v>18451</v>
      </c>
      <c r="D37" s="19">
        <v>73.900000000000006</v>
      </c>
      <c r="E37" s="19">
        <v>73.900000000000006</v>
      </c>
      <c r="F37" s="19">
        <v>49192</v>
      </c>
      <c r="G37" s="19">
        <v>551.94000000000005</v>
      </c>
      <c r="H37" s="19">
        <v>551.94000000000005</v>
      </c>
      <c r="I37" s="19">
        <v>13</v>
      </c>
      <c r="J37" s="19">
        <v>0.9</v>
      </c>
      <c r="K37" s="19">
        <v>0.9</v>
      </c>
      <c r="L37" s="19">
        <v>0</v>
      </c>
      <c r="M37" s="19">
        <v>0</v>
      </c>
      <c r="N37" s="19">
        <v>0</v>
      </c>
      <c r="O37" s="19">
        <v>67656</v>
      </c>
      <c r="P37" s="19">
        <v>626.75</v>
      </c>
      <c r="Q37" s="19">
        <v>626.75</v>
      </c>
    </row>
    <row r="38" spans="1:17" ht="15.75" x14ac:dyDescent="0.25">
      <c r="A38" s="18">
        <v>3.15</v>
      </c>
      <c r="B38" s="18" t="s">
        <v>52</v>
      </c>
      <c r="C38" s="19">
        <v>8610</v>
      </c>
      <c r="D38" s="19">
        <v>33.92</v>
      </c>
      <c r="E38" s="19">
        <v>33.92</v>
      </c>
      <c r="F38" s="19">
        <v>31950</v>
      </c>
      <c r="G38" s="19">
        <v>459.3</v>
      </c>
      <c r="H38" s="19">
        <v>459.17</v>
      </c>
      <c r="I38" s="19">
        <v>1216</v>
      </c>
      <c r="J38" s="19">
        <v>76.64</v>
      </c>
      <c r="K38" s="19">
        <v>76.64</v>
      </c>
      <c r="L38" s="19">
        <v>0</v>
      </c>
      <c r="M38" s="19">
        <v>0</v>
      </c>
      <c r="N38" s="19">
        <v>0</v>
      </c>
      <c r="O38" s="19">
        <v>41776</v>
      </c>
      <c r="P38" s="19">
        <v>569.86</v>
      </c>
      <c r="Q38" s="19">
        <v>569.73</v>
      </c>
    </row>
    <row r="39" spans="1:17" ht="15.75" x14ac:dyDescent="0.25">
      <c r="A39" s="18">
        <v>3.16</v>
      </c>
      <c r="B39" s="18" t="s">
        <v>53</v>
      </c>
      <c r="C39" s="19">
        <v>129</v>
      </c>
      <c r="D39" s="19">
        <v>0.54</v>
      </c>
      <c r="E39" s="19">
        <v>0.54</v>
      </c>
      <c r="F39" s="19">
        <v>1377</v>
      </c>
      <c r="G39" s="19">
        <v>48.82</v>
      </c>
      <c r="H39" s="19">
        <v>48.82</v>
      </c>
      <c r="I39" s="19">
        <v>1471</v>
      </c>
      <c r="J39" s="19">
        <v>123.02</v>
      </c>
      <c r="K39" s="19">
        <v>123.02</v>
      </c>
      <c r="L39" s="19">
        <v>52</v>
      </c>
      <c r="M39" s="19">
        <v>9.2899999999999991</v>
      </c>
      <c r="N39" s="19">
        <v>9.2899999999999991</v>
      </c>
      <c r="O39" s="19">
        <v>3029</v>
      </c>
      <c r="P39" s="19">
        <v>181.67</v>
      </c>
      <c r="Q39" s="19">
        <v>181.67</v>
      </c>
    </row>
    <row r="40" spans="1:17" s="21" customFormat="1" ht="15.75" x14ac:dyDescent="0.25">
      <c r="A40" s="20"/>
      <c r="B40" s="20" t="s">
        <v>18</v>
      </c>
      <c r="C40" s="20">
        <f>SUM(C24:C39)</f>
        <v>177478</v>
      </c>
      <c r="D40" s="22">
        <f t="shared" ref="D40:Q40" si="1">SUM(D24:D39)</f>
        <v>693.69999999999993</v>
      </c>
      <c r="E40" s="20">
        <f t="shared" si="1"/>
        <v>690.2299999999999</v>
      </c>
      <c r="F40" s="20">
        <f t="shared" si="1"/>
        <v>365911</v>
      </c>
      <c r="G40" s="20">
        <f t="shared" si="1"/>
        <v>4241.79</v>
      </c>
      <c r="H40" s="20">
        <f t="shared" si="1"/>
        <v>4212.0899999999992</v>
      </c>
      <c r="I40" s="20">
        <f t="shared" si="1"/>
        <v>19644</v>
      </c>
      <c r="J40" s="20">
        <f t="shared" si="1"/>
        <v>1398.6500000000003</v>
      </c>
      <c r="K40" s="22">
        <f t="shared" si="1"/>
        <v>1376.0000000000002</v>
      </c>
      <c r="L40" s="20">
        <f t="shared" si="1"/>
        <v>515</v>
      </c>
      <c r="M40" s="20">
        <f t="shared" si="1"/>
        <v>75.080000000000013</v>
      </c>
      <c r="N40" s="20">
        <f t="shared" si="1"/>
        <v>74.490000000000009</v>
      </c>
      <c r="O40" s="20">
        <f t="shared" si="1"/>
        <v>563548</v>
      </c>
      <c r="P40" s="20">
        <f t="shared" si="1"/>
        <v>6409.2399999999989</v>
      </c>
      <c r="Q40" s="22">
        <f t="shared" si="1"/>
        <v>6352.8000000000011</v>
      </c>
    </row>
    <row r="41" spans="1:17" ht="15.75" x14ac:dyDescent="0.25">
      <c r="A41" s="18">
        <v>4.0999999999999996</v>
      </c>
      <c r="B41" s="18" t="s">
        <v>54</v>
      </c>
      <c r="C41" s="19">
        <v>12520</v>
      </c>
      <c r="D41" s="19">
        <v>49.38</v>
      </c>
      <c r="E41" s="19">
        <v>49.38</v>
      </c>
      <c r="F41" s="19">
        <v>133702</v>
      </c>
      <c r="G41" s="19">
        <v>2379.29</v>
      </c>
      <c r="H41" s="19">
        <v>2379.29</v>
      </c>
      <c r="I41" s="19">
        <v>3597</v>
      </c>
      <c r="J41" s="19">
        <v>278.54000000000002</v>
      </c>
      <c r="K41" s="19">
        <v>278.54000000000002</v>
      </c>
      <c r="L41" s="19">
        <v>34</v>
      </c>
      <c r="M41" s="19">
        <v>5.98</v>
      </c>
      <c r="N41" s="19">
        <v>5.98</v>
      </c>
      <c r="O41" s="19">
        <v>149853</v>
      </c>
      <c r="P41" s="19">
        <v>2713.19</v>
      </c>
      <c r="Q41" s="19">
        <v>2713.19</v>
      </c>
    </row>
    <row r="42" spans="1:17" s="21" customFormat="1" ht="15.75" x14ac:dyDescent="0.25">
      <c r="A42" s="20"/>
      <c r="B42" s="20" t="s">
        <v>18</v>
      </c>
      <c r="C42" s="20">
        <v>12520</v>
      </c>
      <c r="D42" s="20">
        <v>49.38</v>
      </c>
      <c r="E42" s="20">
        <v>49.38</v>
      </c>
      <c r="F42" s="20">
        <v>133702</v>
      </c>
      <c r="G42" s="20">
        <v>2379.29</v>
      </c>
      <c r="H42" s="20">
        <v>2379.29</v>
      </c>
      <c r="I42" s="20">
        <v>3597</v>
      </c>
      <c r="J42" s="20">
        <v>278.54000000000002</v>
      </c>
      <c r="K42" s="20">
        <v>278.54000000000002</v>
      </c>
      <c r="L42" s="20">
        <v>34</v>
      </c>
      <c r="M42" s="20">
        <v>5.98</v>
      </c>
      <c r="N42" s="20">
        <v>5.98</v>
      </c>
      <c r="O42" s="20">
        <v>149853</v>
      </c>
      <c r="P42" s="20">
        <v>2713.19</v>
      </c>
      <c r="Q42" s="20">
        <v>2713.19</v>
      </c>
    </row>
    <row r="43" spans="1:17" ht="30.75" x14ac:dyDescent="0.25">
      <c r="A43" s="18">
        <v>7.1</v>
      </c>
      <c r="B43" s="18" t="s">
        <v>55</v>
      </c>
      <c r="C43" s="19">
        <v>1</v>
      </c>
      <c r="D43" s="19">
        <v>0.01</v>
      </c>
      <c r="E43" s="19">
        <v>0.01</v>
      </c>
      <c r="F43" s="19">
        <v>31838</v>
      </c>
      <c r="G43" s="19">
        <v>197.02</v>
      </c>
      <c r="H43" s="19">
        <v>197.02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31839</v>
      </c>
      <c r="P43" s="19">
        <v>197.03</v>
      </c>
      <c r="Q43" s="19">
        <v>197.03</v>
      </c>
    </row>
    <row r="44" spans="1:17" ht="15.75" x14ac:dyDescent="0.25">
      <c r="A44" s="18">
        <v>7.2</v>
      </c>
      <c r="B44" s="18" t="s">
        <v>56</v>
      </c>
      <c r="C44" s="19">
        <v>3548</v>
      </c>
      <c r="D44" s="19">
        <v>14.66</v>
      </c>
      <c r="E44" s="19">
        <v>14.66</v>
      </c>
      <c r="F44" s="19">
        <v>4781</v>
      </c>
      <c r="G44" s="19">
        <v>31.74</v>
      </c>
      <c r="H44" s="19">
        <v>31.74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8329</v>
      </c>
      <c r="P44" s="19">
        <v>46.4</v>
      </c>
      <c r="Q44" s="19">
        <v>46.4</v>
      </c>
    </row>
    <row r="45" spans="1:17" ht="15.75" x14ac:dyDescent="0.25">
      <c r="A45" s="18">
        <v>7.3</v>
      </c>
      <c r="B45" s="18" t="s">
        <v>57</v>
      </c>
      <c r="C45" s="19">
        <v>18599</v>
      </c>
      <c r="D45" s="19">
        <v>79.91</v>
      </c>
      <c r="E45" s="19">
        <v>79.91</v>
      </c>
      <c r="F45" s="19">
        <v>43643</v>
      </c>
      <c r="G45" s="19">
        <v>364.27</v>
      </c>
      <c r="H45" s="19">
        <v>364.27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62242</v>
      </c>
      <c r="P45" s="19">
        <v>444.19</v>
      </c>
      <c r="Q45" s="19">
        <v>444.19</v>
      </c>
    </row>
    <row r="46" spans="1:17" ht="30.75" x14ac:dyDescent="0.25">
      <c r="A46" s="18">
        <v>7.4</v>
      </c>
      <c r="B46" s="18" t="s">
        <v>58</v>
      </c>
      <c r="C46" s="19">
        <v>228</v>
      </c>
      <c r="D46" s="19">
        <v>1.04</v>
      </c>
      <c r="E46" s="19">
        <v>1.02</v>
      </c>
      <c r="F46" s="19">
        <v>20702</v>
      </c>
      <c r="G46" s="19">
        <v>167.65</v>
      </c>
      <c r="H46" s="19">
        <v>167.65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20930</v>
      </c>
      <c r="P46" s="19">
        <v>168.69</v>
      </c>
      <c r="Q46" s="19">
        <v>168.67</v>
      </c>
    </row>
    <row r="47" spans="1:17" ht="15.75" x14ac:dyDescent="0.25">
      <c r="A47" s="18">
        <v>7.5</v>
      </c>
      <c r="B47" s="18" t="s">
        <v>59</v>
      </c>
      <c r="C47" s="19">
        <v>7535</v>
      </c>
      <c r="D47" s="19">
        <v>33.01</v>
      </c>
      <c r="E47" s="19">
        <v>33.01</v>
      </c>
      <c r="F47" s="19">
        <v>15922</v>
      </c>
      <c r="G47" s="19">
        <v>121.98</v>
      </c>
      <c r="H47" s="19">
        <v>121.96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23457</v>
      </c>
      <c r="P47" s="19">
        <v>154.99</v>
      </c>
      <c r="Q47" s="19">
        <v>154.97999999999999</v>
      </c>
    </row>
    <row r="48" spans="1:17" ht="30.75" x14ac:dyDescent="0.25">
      <c r="A48" s="18">
        <v>7.6</v>
      </c>
      <c r="B48" s="18" t="s">
        <v>60</v>
      </c>
      <c r="C48" s="19">
        <v>12189</v>
      </c>
      <c r="D48" s="19">
        <v>53.46</v>
      </c>
      <c r="E48" s="19">
        <v>53.46</v>
      </c>
      <c r="F48" s="19">
        <v>42070</v>
      </c>
      <c r="G48" s="19">
        <v>378.96</v>
      </c>
      <c r="H48" s="19">
        <v>378.96</v>
      </c>
      <c r="I48" s="19">
        <v>4267</v>
      </c>
      <c r="J48" s="19">
        <v>312.29000000000002</v>
      </c>
      <c r="K48" s="19">
        <v>312.29000000000002</v>
      </c>
      <c r="L48" s="19">
        <v>0</v>
      </c>
      <c r="M48" s="19">
        <v>0</v>
      </c>
      <c r="N48" s="19">
        <v>0</v>
      </c>
      <c r="O48" s="19">
        <v>58526</v>
      </c>
      <c r="P48" s="19">
        <v>744.71</v>
      </c>
      <c r="Q48" s="19">
        <v>744.71</v>
      </c>
    </row>
    <row r="49" spans="1:17" ht="15.75" x14ac:dyDescent="0.25">
      <c r="A49" s="18">
        <v>7.7</v>
      </c>
      <c r="B49" s="18" t="s">
        <v>61</v>
      </c>
      <c r="C49" s="19">
        <v>630</v>
      </c>
      <c r="D49" s="19">
        <v>2.94</v>
      </c>
      <c r="E49" s="19">
        <v>2.94</v>
      </c>
      <c r="F49" s="19">
        <v>1459</v>
      </c>
      <c r="G49" s="19">
        <v>9.39</v>
      </c>
      <c r="H49" s="19">
        <v>9.39</v>
      </c>
      <c r="I49" s="19">
        <v>2</v>
      </c>
      <c r="J49" s="19">
        <v>0.2</v>
      </c>
      <c r="K49" s="19">
        <v>0.2</v>
      </c>
      <c r="L49" s="19">
        <v>0</v>
      </c>
      <c r="M49" s="19">
        <v>0</v>
      </c>
      <c r="N49" s="19">
        <v>0</v>
      </c>
      <c r="O49" s="19">
        <v>2091</v>
      </c>
      <c r="P49" s="19">
        <v>12.52</v>
      </c>
      <c r="Q49" s="19">
        <v>12.52</v>
      </c>
    </row>
    <row r="50" spans="1:17" ht="15.75" x14ac:dyDescent="0.25">
      <c r="A50" s="18">
        <v>7.8</v>
      </c>
      <c r="B50" s="18" t="s">
        <v>62</v>
      </c>
      <c r="C50" s="19">
        <v>988</v>
      </c>
      <c r="D50" s="19">
        <v>4.09</v>
      </c>
      <c r="E50" s="19">
        <v>4.09</v>
      </c>
      <c r="F50" s="19">
        <v>4960</v>
      </c>
      <c r="G50" s="19">
        <v>34.92</v>
      </c>
      <c r="H50" s="19">
        <v>34.92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5948</v>
      </c>
      <c r="P50" s="19">
        <v>39.01</v>
      </c>
      <c r="Q50" s="19">
        <v>39.01</v>
      </c>
    </row>
    <row r="51" spans="1:17" s="21" customFormat="1" ht="15.75" x14ac:dyDescent="0.25">
      <c r="A51" s="20"/>
      <c r="B51" s="20" t="s">
        <v>18</v>
      </c>
      <c r="C51" s="20">
        <f>SUM(C43:C50)</f>
        <v>43718</v>
      </c>
      <c r="D51" s="20">
        <f t="shared" ref="D51:Q51" si="2">SUM(D43:D50)</f>
        <v>189.12</v>
      </c>
      <c r="E51" s="20">
        <f t="shared" si="2"/>
        <v>189.1</v>
      </c>
      <c r="F51" s="20">
        <f t="shared" si="2"/>
        <v>165375</v>
      </c>
      <c r="G51" s="20">
        <f t="shared" si="2"/>
        <v>1305.93</v>
      </c>
      <c r="H51" s="20">
        <f t="shared" si="2"/>
        <v>1305.9100000000001</v>
      </c>
      <c r="I51" s="20">
        <f t="shared" si="2"/>
        <v>4269</v>
      </c>
      <c r="J51" s="20">
        <f t="shared" si="2"/>
        <v>312.49</v>
      </c>
      <c r="K51" s="20">
        <f t="shared" si="2"/>
        <v>312.49</v>
      </c>
      <c r="L51" s="20">
        <f t="shared" si="2"/>
        <v>0</v>
      </c>
      <c r="M51" s="20">
        <f t="shared" si="2"/>
        <v>0</v>
      </c>
      <c r="N51" s="20">
        <f t="shared" si="2"/>
        <v>0</v>
      </c>
      <c r="O51" s="20">
        <f t="shared" si="2"/>
        <v>213362</v>
      </c>
      <c r="P51" s="20">
        <f t="shared" si="2"/>
        <v>1807.54</v>
      </c>
      <c r="Q51" s="20">
        <f t="shared" si="2"/>
        <v>1807.51</v>
      </c>
    </row>
    <row r="52" spans="1:17" s="21" customFormat="1" ht="15.75" x14ac:dyDescent="0.25">
      <c r="A52" s="20"/>
      <c r="B52" s="20" t="s">
        <v>63</v>
      </c>
      <c r="C52" s="20">
        <f t="shared" ref="C52:Q52" si="3">C51+C42+C23+C40</f>
        <v>301509</v>
      </c>
      <c r="D52" s="20">
        <f t="shared" si="3"/>
        <v>1117.9899999999998</v>
      </c>
      <c r="E52" s="20">
        <f t="shared" si="3"/>
        <v>1111.48</v>
      </c>
      <c r="F52" s="20">
        <f t="shared" si="3"/>
        <v>791655</v>
      </c>
      <c r="G52" s="20">
        <f t="shared" si="3"/>
        <v>10725.79</v>
      </c>
      <c r="H52" s="20">
        <f t="shared" si="3"/>
        <v>10627.84</v>
      </c>
      <c r="I52" s="20">
        <f t="shared" si="3"/>
        <v>75070</v>
      </c>
      <c r="J52" s="20">
        <f t="shared" si="3"/>
        <v>5975.12</v>
      </c>
      <c r="K52" s="20">
        <f t="shared" si="3"/>
        <v>5855.06</v>
      </c>
      <c r="L52" s="20">
        <f t="shared" si="3"/>
        <v>3843</v>
      </c>
      <c r="M52" s="20">
        <f t="shared" si="3"/>
        <v>589.07000000000005</v>
      </c>
      <c r="N52" s="20">
        <f t="shared" si="3"/>
        <v>587.54</v>
      </c>
      <c r="O52" s="20">
        <f t="shared" si="3"/>
        <v>1172077</v>
      </c>
      <c r="P52" s="20">
        <f t="shared" si="3"/>
        <v>18407.96</v>
      </c>
      <c r="Q52" s="20">
        <f t="shared" si="3"/>
        <v>18181.940000000002</v>
      </c>
    </row>
    <row r="54" spans="1:17" x14ac:dyDescent="0.25">
      <c r="G54">
        <f>C52/O52%</f>
        <v>25.724333810833247</v>
      </c>
    </row>
  </sheetData>
  <mergeCells count="13">
    <mergeCell ref="F9:H9"/>
    <mergeCell ref="I9:K9"/>
    <mergeCell ref="L9:N9"/>
    <mergeCell ref="A5:Q5"/>
    <mergeCell ref="A7:Q7"/>
    <mergeCell ref="A8:A10"/>
    <mergeCell ref="B8:B10"/>
    <mergeCell ref="C8:E8"/>
    <mergeCell ref="F8:H8"/>
    <mergeCell ref="I8:K8"/>
    <mergeCell ref="L8:N8"/>
    <mergeCell ref="O8:Q9"/>
    <mergeCell ref="C9:E9"/>
  </mergeCells>
  <printOptions horizontalCentered="1"/>
  <pageMargins left="0.75" right="0.75" top="1" bottom="1" header="0.5" footer="0.5"/>
  <pageSetup paperSize="9" scale="44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BankWise Disbursement Report (1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2026-02-24T09:05:10Z</dcterms:created>
  <dcterms:modified xsi:type="dcterms:W3CDTF">2026-02-24T09:05:43Z</dcterms:modified>
</cp:coreProperties>
</file>